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35кВ и выше и ниже 35кВ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>
    <definedName name="fil">'[1]Титульный'!$G$22</definedName>
    <definedName name="org">'[1]Титульный'!$G$20</definedName>
    <definedName name="_xlnm.Print_Area" localSheetId="0">'35кВ и выше и ниже 35кВ'!$A$4:$S$20</definedName>
  </definedNames>
  <calcPr fullCalcOnLoad="1"/>
</workbook>
</file>

<file path=xl/comments1.xml><?xml version="1.0" encoding="utf-8"?>
<comments xmlns="http://schemas.openxmlformats.org/spreadsheetml/2006/main">
  <authors>
    <author>Лариса</author>
  </authors>
  <commentList>
    <comment ref="D8" authorId="0">
      <text>
        <r>
          <rPr>
            <b/>
            <sz val="9"/>
            <rFont val="Tahoma"/>
            <family val="2"/>
          </rPr>
          <t>Лариса:</t>
        </r>
        <r>
          <rPr>
            <sz val="9"/>
            <rFont val="Tahoma"/>
            <family val="2"/>
          </rPr>
          <t xml:space="preserve">
Ввиду изношенности сетей</t>
        </r>
      </text>
    </comment>
  </commentList>
</comments>
</file>

<file path=xl/sharedStrings.xml><?xml version="1.0" encoding="utf-8"?>
<sst xmlns="http://schemas.openxmlformats.org/spreadsheetml/2006/main" count="50" uniqueCount="39">
  <si>
    <t>№ п/п</t>
  </si>
  <si>
    <t>Наименование показателя</t>
  </si>
  <si>
    <t>Значение</t>
  </si>
  <si>
    <t>Ед. изм.</t>
  </si>
  <si>
    <t>МВт</t>
  </si>
  <si>
    <t>СНII</t>
  </si>
  <si>
    <t>НН</t>
  </si>
  <si>
    <t>Сроки публикования</t>
  </si>
  <si>
    <t>Заявленная мощность</t>
  </si>
  <si>
    <t>Максимальная мощность</t>
  </si>
  <si>
    <t>Резервируемая мощность</t>
  </si>
  <si>
    <t>СНI</t>
  </si>
  <si>
    <t>ВН</t>
  </si>
  <si>
    <t>СН1</t>
  </si>
  <si>
    <t>СН2</t>
  </si>
  <si>
    <t>Форма 46-ээ</t>
  </si>
  <si>
    <t>Присоединенная трансформаторная мощность</t>
  </si>
  <si>
    <t>Уровень напряжения трансформатора</t>
  </si>
  <si>
    <t>cos f</t>
  </si>
  <si>
    <t>с учетом cosf</t>
  </si>
  <si>
    <t>Используемая мощность</t>
  </si>
  <si>
    <t>Наличие свободной для тех.прис. Мощности</t>
  </si>
  <si>
    <t>Итого:</t>
  </si>
  <si>
    <t>ежеквартально</t>
  </si>
  <si>
    <t>нет сетей 35кВ и выше</t>
  </si>
  <si>
    <t>п. 8(1) 861 Постановлен. "Резервируемая максимальная мощность определяется как разность между максимальной мощностью энергопринимающих устройств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электрической энергии в соответствии с пунктом 15(1) настоящих Правил. В случае отсутствия данных о почасовых объемах потребления электрической энергии резервируемая максимальная мощность рассчитывается исходя из результатов проведения контрольных замеров и иной имеющейся информации."</t>
  </si>
  <si>
    <t>Резервируемая мощность=максимальная - максимальная из почасовок</t>
  </si>
  <si>
    <t>за январь 2018г -</t>
  </si>
  <si>
    <t>из почасовки</t>
  </si>
  <si>
    <t>Контрольные замеры 21.12.2017</t>
  </si>
  <si>
    <t>п.19 пп.г абз.7 (выше 35кВ)</t>
  </si>
  <si>
    <t>п.19 пп.г абз.8 (ниже 35кВ)</t>
  </si>
  <si>
    <t>п.19 пп.е</t>
  </si>
  <si>
    <r>
      <t xml:space="preserve">*29. Информация, указанная в абзацах шестом - восьмом подпункта "г"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 Cyr"/>
        <family val="0"/>
      </rPr>
      <t>ежеквартально</t>
    </r>
    <r>
      <rPr>
        <sz val="10"/>
        <rFont val="Arial Cyr"/>
        <family val="0"/>
      </rPr>
      <t>.</t>
    </r>
  </si>
  <si>
    <r>
      <t xml:space="preserve">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</t>
    </r>
    <r>
      <rPr>
        <b/>
        <sz val="9"/>
        <rFont val="Tahoma"/>
        <family val="2"/>
      </rPr>
      <t>ниже 35 кВ</t>
    </r>
    <r>
      <rPr>
        <sz val="9"/>
        <rFont val="Tahoma"/>
        <family val="2"/>
      </rPr>
      <t xml:space="preserve"> с дифференциацией по всем уровням напряжения</t>
    </r>
  </si>
  <si>
    <r>
  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</t>
    </r>
    <r>
      <rPr>
        <b/>
        <sz val="9"/>
        <rFont val="Tahoma"/>
        <family val="2"/>
      </rPr>
      <t>35 кВ и выше</t>
    </r>
  </si>
  <si>
    <t>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напряжения;</t>
  </si>
  <si>
    <t xml:space="preserve">ООО "Регион Энерго" </t>
  </si>
  <si>
    <t>за 1 полугодие 2021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</si>
</sst>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"/>
    <numFmt numFmtId="195" formatCode="#,##0.0000"/>
    <numFmt numFmtId="196" formatCode="dd/mm/yy"/>
    <numFmt numFmtId="197" formatCode="0.0000000"/>
    <numFmt numFmtId="198" formatCode="0.000000"/>
    <numFmt numFmtId="199" formatCode="0.00000"/>
    <numFmt numFmtId="200" formatCode="0.0000"/>
  </numFmts>
  <fonts count="58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22"/>
      <name val="Tahoma"/>
      <family val="2"/>
    </font>
    <font>
      <sz val="9"/>
      <color indexed="63"/>
      <name val="Tahoma"/>
      <family val="2"/>
    </font>
    <font>
      <sz val="11"/>
      <color indexed="8"/>
      <name val="Times New Roman"/>
      <family val="1"/>
    </font>
    <font>
      <sz val="10.5"/>
      <name val="Verdana"/>
      <family val="2"/>
    </font>
    <font>
      <sz val="18"/>
      <name val="Arial Cyr"/>
      <family val="0"/>
    </font>
    <font>
      <sz val="14"/>
      <name val="Arial Cyr"/>
      <family val="0"/>
    </font>
    <font>
      <sz val="18"/>
      <color indexed="10"/>
      <name val="Arial Cyr"/>
      <family val="0"/>
    </font>
    <font>
      <sz val="10"/>
      <color indexed="10"/>
      <name val="Arial Cyr"/>
      <family val="0"/>
    </font>
    <font>
      <sz val="18"/>
      <color rgb="FFFF000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82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83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4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43">
    <xf numFmtId="0" fontId="0" fillId="0" borderId="0" xfId="0" applyAlignment="1">
      <alignment/>
    </xf>
    <xf numFmtId="0" fontId="30" fillId="24" borderId="13" xfId="0" applyFont="1" applyFill="1" applyBorder="1" applyAlignment="1" applyProtection="1">
      <alignment vertical="center" wrapText="1"/>
      <protection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48" fillId="0" borderId="13" xfId="150" applyFont="1" applyBorder="1" applyAlignment="1">
      <alignment vertical="center" wrapText="1"/>
      <protection/>
    </xf>
    <xf numFmtId="49" fontId="48" fillId="0" borderId="13" xfId="150" applyFont="1" applyBorder="1" applyAlignment="1">
      <alignment horizontal="center" vertical="center" wrapText="1"/>
      <protection/>
    </xf>
    <xf numFmtId="195" fontId="48" fillId="4" borderId="13" xfId="150" applyNumberFormat="1" applyFont="1" applyFill="1" applyBorder="1" applyAlignment="1" applyProtection="1">
      <alignment horizontal="right" vertical="center"/>
      <protection/>
    </xf>
    <xf numFmtId="195" fontId="48" fillId="22" borderId="13" xfId="150" applyNumberFormat="1" applyFont="1" applyFill="1" applyBorder="1" applyAlignment="1" applyProtection="1">
      <alignment horizontal="right" vertical="center"/>
      <protection locked="0"/>
    </xf>
    <xf numFmtId="0" fontId="49" fillId="0" borderId="13" xfId="151" applyFont="1" applyBorder="1">
      <alignment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" fontId="0" fillId="0" borderId="13" xfId="0" applyNumberFormat="1" applyBorder="1" applyAlignment="1">
      <alignment/>
    </xf>
    <xf numFmtId="181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vertical="center" wrapText="1"/>
    </xf>
    <xf numFmtId="194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5" fillId="0" borderId="0" xfId="121" applyAlignment="1" applyProtection="1">
      <alignment/>
      <protection/>
    </xf>
    <xf numFmtId="0" fontId="30" fillId="24" borderId="13" xfId="0" applyFont="1" applyFill="1" applyBorder="1" applyAlignment="1" applyProtection="1">
      <alignment horizontal="left" vertical="center" wrapText="1"/>
      <protection/>
    </xf>
    <xf numFmtId="3" fontId="30" fillId="22" borderId="13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13" xfId="151" applyNumberFormat="1" applyFont="1" applyBorder="1">
      <alignment/>
      <protection/>
    </xf>
    <xf numFmtId="195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49" fontId="48" fillId="0" borderId="0" xfId="150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195" fontId="0" fillId="0" borderId="0" xfId="0" applyNumberFormat="1" applyAlignment="1">
      <alignment/>
    </xf>
    <xf numFmtId="0" fontId="0" fillId="0" borderId="13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0" fillId="0" borderId="0" xfId="0" applyNumberFormat="1" applyAlignment="1">
      <alignment horizontal="left" vertical="center" wrapText="1"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</cellXfs>
  <cellStyles count="1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 3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10" xfId="150"/>
    <cellStyle name="Обычный 2" xfId="151"/>
    <cellStyle name="Обычный 3" xfId="152"/>
    <cellStyle name="Followed Hyperlink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Percent" xfId="162"/>
    <cellStyle name="Связанная ячейка" xfId="163"/>
    <cellStyle name="Стиль 1" xfId="164"/>
    <cellStyle name="ТЕКСТ" xfId="165"/>
    <cellStyle name="Текст предупреждения" xfId="166"/>
    <cellStyle name="Текстовый" xfId="167"/>
    <cellStyle name="Тысячи [0]_3Com" xfId="168"/>
    <cellStyle name="Тысячи_3Com" xfId="169"/>
    <cellStyle name="ФИКСИРОВАННЫЙ" xfId="170"/>
    <cellStyle name="Comma" xfId="171"/>
    <cellStyle name="Comma [0]" xfId="172"/>
    <cellStyle name="Финансовый 2" xfId="173"/>
    <cellStyle name="Формула" xfId="174"/>
    <cellStyle name="ФормулаВБ" xfId="175"/>
    <cellStyle name="ФормулаНаКонтроль" xfId="176"/>
    <cellStyle name="Хороший" xfId="177"/>
    <cellStyle name="Џђћ–…ќ’ќ›‰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91;&#1076;&#1080;&#1090;&#1086;&#1088;\Desktop\&#1040;&#1074;&#1080;&#1072;&#1089;&#1087;&#1077;&#1094;&#1084;&#1086;&#1085;&#1090;&#1072;&#1078;%20&#1057;&#1086;&#1087;&#1088;&#1086;&#1074;&#1086;&#1078;&#1076;&#1077;&#1085;&#1080;&#1077;\&#1054;%20&#1085;&#1072;&#1083;&#1080;&#1095;&#1080;&#1080;%20&#1090;&#1077;&#1093;&#1085;&#1080;&#1095;&#1077;&#1089;&#1082;&#1086;&#1081;%20&#1074;&#1086;&#1079;&#1084;&#1086;&#1078;&#1085;&#1086;&#1089;&#1090;&#1080;%20(7&#1076;&#1085;%20&#1087;&#1086;%20&#1087;&#1080;&#1089;&#1100;%20&#1079;&#1072;&#1087;&#1088;&#1086;&#1089;&#1091;)\2015\JKH.OPEN.INFO.QUARTER.WARM.%203%20kv%20&#1040;&#1074;&#1080;&#1072;&#1082;&#1086;&#1088;%20&#1101;&#1083;&#1077;&#1082;&#1090;&#1088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9;&#1086;&#1087;&#1088;&#1086;&#1074;&#1086;&#1078;%202013%20&#1101;&#1083;&#1077;&#1082;&#1090;&#1088;&#1086;\&#1050;&#1088;&#1080;&#1090;&#1077;&#1088;&#1080;&#1080;%20&#1101;&#1085;&#1077;&#1088;&#1075;&#1086;&#1089;&#1077;&#1090;%20&#1086;&#1088;&#1075;&#1072;&#1085;&#1080;&#1079;%20&#1082;%20&#1087;&#1080;&#1089;&#1100;&#1084;&#1091;%20&#8470;15_1703%20&#1086;&#1090;%2018.03.2015\&#1050;&#1088;&#1080;&#1090;&#1077;&#1088;&#1080;&#1080;%20&#1089;%20&#1055;&#1086;&#1088;&#1090;&#1072;&#1083;&#1072;%20&#1052;&#1080;&#1085;&#1101;&#1085;&#1077;&#1088;&#1075;&#1086;%20&#1085;&#1072;%202018&#1075;%2026.05.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9;&#1086;&#1087;&#1088;&#1086;&#1074;&#1086;&#1078;%202013%20&#1101;&#1083;&#1077;&#1082;&#1090;&#1088;&#1086;\&#1060;&#1086;&#1088;&#1084;&#1072;%2046-&#1069;&#1069;%20(&#1084;&#1077;&#1089;&#1103;&#1095;&#1085;&#1072;&#1103;)\&#1060;%2046%20&#1045;&#1056;%202019\46EP.STX(v1.0)&#1103;&#1085;&#1074;.2019%20&#1040;&#1074;&#1080;&#1072;&#1082;&#1086;&#1088;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9;&#1086;&#1087;&#1088;&#1086;&#1074;&#1086;&#1078;%202013%20&#1101;&#1083;&#1077;&#1082;&#1090;&#1088;&#1086;\&#1060;&#1086;&#1088;&#1084;&#1072;%2046-&#1069;&#1069;%20(&#1084;&#1077;&#1089;&#1103;&#1095;&#1085;&#1072;&#1103;)\&#1060;%2046%20&#1045;&#1056;%202019\&#1063;&#1063;&#1048;%202019%20&#1060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ОАО “Авиакор - авиационный завод”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одстанции (передача)"/>
      <sheetName val="ВЛ_КЛ (передача)"/>
      <sheetName val="ВЛ_ КЛ"/>
    </sheetNames>
    <sheetDataSet>
      <sheetData sheetId="1">
        <row r="73">
          <cell r="J73">
            <v>106.14999999999999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3">
        <row r="95">
          <cell r="J95">
            <v>1.3921100000000002</v>
          </cell>
          <cell r="K95">
            <v>0.0244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По актам"/>
      <sheetName val="платежи"/>
      <sheetName val="янв"/>
      <sheetName val="фев"/>
      <sheetName val="март"/>
      <sheetName val="апр"/>
      <sheetName val="май"/>
      <sheetName val="июнь"/>
      <sheetName val="1пол"/>
      <sheetName val="июль"/>
      <sheetName val="авг"/>
      <sheetName val="сен"/>
      <sheetName val="окт"/>
      <sheetName val="ноя"/>
      <sheetName val="дек"/>
      <sheetName val="год"/>
      <sheetName val="расч. ЧЧИ"/>
      <sheetName val="дог.Самараэнерго"/>
      <sheetName val="пр10 2017"/>
      <sheetName val="пр10 2016"/>
      <sheetName val="пр10"/>
      <sheetName val="заявл мощн."/>
    </sheetNames>
    <sheetDataSet>
      <sheetData sheetId="3">
        <row r="21">
          <cell r="K21">
            <v>8.54366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W23"/>
  <sheetViews>
    <sheetView tabSelected="1" zoomScale="83" zoomScaleNormal="83" zoomScalePageLayoutView="0" workbookViewId="0" topLeftCell="A1">
      <selection activeCell="A4" sqref="A4:D4"/>
    </sheetView>
  </sheetViews>
  <sheetFormatPr defaultColWidth="9.00390625" defaultRowHeight="12.75"/>
  <cols>
    <col min="1" max="1" width="15.625" style="0" customWidth="1"/>
    <col min="2" max="2" width="51.125" style="0" customWidth="1"/>
    <col min="3" max="3" width="14.00390625" style="0" customWidth="1"/>
    <col min="4" max="4" width="21.625" style="0" customWidth="1"/>
    <col min="5" max="5" width="20.25390625" style="0" hidden="1" customWidth="1"/>
    <col min="6" max="6" width="16.375" style="0" hidden="1" customWidth="1"/>
    <col min="7" max="7" width="6.25390625" style="0" hidden="1" customWidth="1"/>
    <col min="8" max="8" width="8.75390625" style="0" hidden="1" customWidth="1"/>
    <col min="9" max="9" width="11.00390625" style="0" hidden="1" customWidth="1"/>
    <col min="10" max="10" width="9.625" style="0" hidden="1" customWidth="1"/>
    <col min="11" max="11" width="8.00390625" style="0" hidden="1" customWidth="1"/>
    <col min="12" max="12" width="6.25390625" style="0" hidden="1" customWidth="1"/>
    <col min="13" max="13" width="10.25390625" style="0" hidden="1" customWidth="1"/>
    <col min="14" max="14" width="11.125" style="0" hidden="1" customWidth="1"/>
    <col min="15" max="15" width="12.875" style="0" hidden="1" customWidth="1"/>
    <col min="16" max="18" width="9.125" style="0" hidden="1" customWidth="1"/>
    <col min="19" max="19" width="14.625" style="0" hidden="1" customWidth="1"/>
    <col min="21" max="21" width="36.125" style="30" customWidth="1"/>
    <col min="22" max="22" width="9.125" style="30" customWidth="1"/>
  </cols>
  <sheetData>
    <row r="1" spans="1:2" s="30" customFormat="1" ht="33.75" customHeight="1">
      <c r="A1" s="36"/>
      <c r="B1" s="36"/>
    </row>
    <row r="2" ht="12.75">
      <c r="B2" s="19"/>
    </row>
    <row r="3" spans="1:4" ht="12.75">
      <c r="A3" s="38" t="s">
        <v>37</v>
      </c>
      <c r="B3" s="38"/>
      <c r="C3" s="38"/>
      <c r="D3" s="38"/>
    </row>
    <row r="4" spans="1:22" s="25" customFormat="1" ht="37.5" customHeight="1">
      <c r="A4" s="42" t="s">
        <v>38</v>
      </c>
      <c r="B4" s="42"/>
      <c r="C4" s="42"/>
      <c r="D4" s="42"/>
      <c r="U4" s="31"/>
      <c r="V4" s="31"/>
    </row>
    <row r="5" spans="1:4" ht="28.5" customHeight="1">
      <c r="A5" s="16" t="s">
        <v>0</v>
      </c>
      <c r="B5" s="16" t="s">
        <v>1</v>
      </c>
      <c r="C5" s="16" t="s">
        <v>3</v>
      </c>
      <c r="D5" s="16" t="s">
        <v>2</v>
      </c>
    </row>
    <row r="6" spans="1:4" ht="12.75">
      <c r="A6" s="15">
        <v>1</v>
      </c>
      <c r="B6" s="15">
        <v>2</v>
      </c>
      <c r="C6" s="15"/>
      <c r="D6" s="15">
        <v>3</v>
      </c>
    </row>
    <row r="7" spans="1:23" ht="64.5" customHeight="1">
      <c r="A7" s="29" t="s">
        <v>30</v>
      </c>
      <c r="B7" s="21" t="s">
        <v>35</v>
      </c>
      <c r="C7" s="16"/>
      <c r="D7" s="22" t="s">
        <v>24</v>
      </c>
      <c r="F7" t="s">
        <v>15</v>
      </c>
      <c r="U7" s="32"/>
      <c r="V7" s="33"/>
      <c r="W7" s="30"/>
    </row>
    <row r="8" spans="1:21" ht="74.25" customHeight="1">
      <c r="A8" s="40" t="s">
        <v>31</v>
      </c>
      <c r="B8" s="1" t="s">
        <v>34</v>
      </c>
      <c r="C8" s="16" t="s">
        <v>4</v>
      </c>
      <c r="D8" s="18">
        <f>SUM(D9:D10)</f>
        <v>0</v>
      </c>
      <c r="E8" s="41" t="s">
        <v>23</v>
      </c>
      <c r="F8" s="3"/>
      <c r="G8" s="3"/>
      <c r="H8" s="3"/>
      <c r="I8" s="3" t="s">
        <v>12</v>
      </c>
      <c r="J8" s="3" t="s">
        <v>13</v>
      </c>
      <c r="K8" s="3" t="s">
        <v>14</v>
      </c>
      <c r="L8" s="3" t="s">
        <v>6</v>
      </c>
      <c r="N8" s="14" t="s">
        <v>17</v>
      </c>
      <c r="O8" s="14" t="s">
        <v>16</v>
      </c>
      <c r="P8" s="9" t="s">
        <v>18</v>
      </c>
      <c r="Q8" s="10" t="s">
        <v>19</v>
      </c>
      <c r="R8" s="14" t="s">
        <v>20</v>
      </c>
      <c r="S8" s="14" t="s">
        <v>21</v>
      </c>
      <c r="U8" s="34"/>
    </row>
    <row r="9" spans="1:19" ht="24.75" customHeight="1">
      <c r="A9" s="40"/>
      <c r="B9" s="2" t="s">
        <v>11</v>
      </c>
      <c r="C9" s="16" t="s">
        <v>4</v>
      </c>
      <c r="D9" s="18">
        <v>0</v>
      </c>
      <c r="E9" s="41"/>
      <c r="F9" s="4" t="s">
        <v>8</v>
      </c>
      <c r="G9" s="5">
        <v>600</v>
      </c>
      <c r="H9" s="6">
        <f>SUM(I9:L9)</f>
        <v>1.4165100000000002</v>
      </c>
      <c r="I9" s="7"/>
      <c r="J9" s="7"/>
      <c r="K9" s="7">
        <f>'[3]Отпуск ЭЭ сет организациями'!$J$95</f>
        <v>1.3921100000000002</v>
      </c>
      <c r="L9" s="7">
        <f>'[3]Отпуск ЭЭ сет организациями'!$K$95</f>
        <v>0.0244</v>
      </c>
      <c r="N9" s="3">
        <v>10</v>
      </c>
      <c r="O9" s="23">
        <f>'[2]Приложение 2'!$J$73</f>
        <v>106.14999999999999</v>
      </c>
      <c r="P9" s="8">
        <v>0.75</v>
      </c>
      <c r="Q9" s="3">
        <f>O9*P9</f>
        <v>79.6125</v>
      </c>
      <c r="R9" s="24">
        <f>H9</f>
        <v>1.4165100000000002</v>
      </c>
      <c r="S9" s="12">
        <f>Q9-R9</f>
        <v>78.19599</v>
      </c>
    </row>
    <row r="10" spans="1:19" ht="27" customHeight="1">
      <c r="A10" s="40"/>
      <c r="B10" s="2" t="s">
        <v>5</v>
      </c>
      <c r="C10" s="16" t="s">
        <v>4</v>
      </c>
      <c r="D10" s="18">
        <v>0</v>
      </c>
      <c r="E10" s="41"/>
      <c r="F10" s="4" t="s">
        <v>9</v>
      </c>
      <c r="G10" s="5">
        <v>610</v>
      </c>
      <c r="H10" s="6">
        <f>SUM(I10:L10)</f>
        <v>8.54366</v>
      </c>
      <c r="I10" s="7"/>
      <c r="J10" s="7"/>
      <c r="K10" s="7">
        <f>'[4]янв'!$K$21</f>
        <v>8.54366</v>
      </c>
      <c r="L10" s="7"/>
      <c r="N10" s="3"/>
      <c r="O10" s="8"/>
      <c r="P10" s="8"/>
      <c r="Q10" s="11"/>
      <c r="R10" s="3"/>
      <c r="S10" s="12"/>
    </row>
    <row r="11" spans="1:19" ht="25.5" customHeight="1">
      <c r="A11" s="40"/>
      <c r="B11" s="2" t="s">
        <v>6</v>
      </c>
      <c r="C11" s="16" t="s">
        <v>4</v>
      </c>
      <c r="D11" s="18">
        <v>0</v>
      </c>
      <c r="E11" s="41"/>
      <c r="F11" s="4" t="s">
        <v>10</v>
      </c>
      <c r="G11" s="5">
        <v>620</v>
      </c>
      <c r="H11" s="6">
        <f>H10-H9</f>
        <v>7.1271499999999985</v>
      </c>
      <c r="I11" s="7">
        <v>0</v>
      </c>
      <c r="J11" s="7">
        <f>J10-J9</f>
        <v>0</v>
      </c>
      <c r="K11" s="7"/>
      <c r="L11" s="7"/>
      <c r="M11" s="28">
        <f>SUM(I11:L11)</f>
        <v>0</v>
      </c>
      <c r="N11" s="13" t="s">
        <v>22</v>
      </c>
      <c r="O11" s="3"/>
      <c r="P11" s="3"/>
      <c r="Q11" s="3"/>
      <c r="R11" s="3">
        <f>SUM(R9:R10)</f>
        <v>1.4165100000000002</v>
      </c>
      <c r="S11" s="12">
        <f>SUM(S9:S10)</f>
        <v>78.19599</v>
      </c>
    </row>
    <row r="12" spans="1:21" ht="202.5" customHeight="1">
      <c r="A12" s="40" t="s">
        <v>32</v>
      </c>
      <c r="B12" s="17" t="s">
        <v>36</v>
      </c>
      <c r="C12" s="16" t="s">
        <v>4</v>
      </c>
      <c r="D12" s="18">
        <v>0</v>
      </c>
      <c r="E12" s="41" t="s">
        <v>23</v>
      </c>
      <c r="F12" s="26" t="s">
        <v>29</v>
      </c>
      <c r="H12" s="27">
        <v>7.42</v>
      </c>
      <c r="U12" s="35"/>
    </row>
    <row r="13" spans="1:17" ht="20.25" customHeight="1">
      <c r="A13" s="40"/>
      <c r="B13" s="2" t="s">
        <v>11</v>
      </c>
      <c r="C13" s="16"/>
      <c r="D13" s="18">
        <v>0</v>
      </c>
      <c r="E13" s="41"/>
      <c r="F13" t="s">
        <v>26</v>
      </c>
      <c r="N13" t="s">
        <v>27</v>
      </c>
      <c r="P13">
        <v>7.03</v>
      </c>
      <c r="Q13" t="s">
        <v>28</v>
      </c>
    </row>
    <row r="14" spans="1:19" ht="20.25" customHeight="1">
      <c r="A14" s="40"/>
      <c r="B14" s="2" t="s">
        <v>5</v>
      </c>
      <c r="C14" s="16" t="s">
        <v>4</v>
      </c>
      <c r="D14" s="18">
        <v>0</v>
      </c>
      <c r="E14" s="41"/>
      <c r="F14" s="39" t="s">
        <v>25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20.25" customHeight="1">
      <c r="A15" s="40"/>
      <c r="B15" s="2" t="s">
        <v>6</v>
      </c>
      <c r="C15" s="16" t="s">
        <v>4</v>
      </c>
      <c r="D15" s="18">
        <v>0</v>
      </c>
      <c r="E15" s="41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6:19" ht="12.75" customHeight="1"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6:19" ht="12.75"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6:19" ht="12.75"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t="s">
        <v>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4" ht="79.5" customHeight="1">
      <c r="A20" s="37" t="s">
        <v>33</v>
      </c>
      <c r="B20" s="37"/>
      <c r="C20" s="37"/>
      <c r="D20" s="37"/>
    </row>
    <row r="21" ht="69.75" customHeight="1"/>
    <row r="23" ht="12.75">
      <c r="A23" s="20"/>
    </row>
  </sheetData>
  <sheetProtection formatColumns="0" formatRows="0"/>
  <mergeCells count="8">
    <mergeCell ref="A20:D20"/>
    <mergeCell ref="A3:D3"/>
    <mergeCell ref="F14:S19"/>
    <mergeCell ref="A12:A15"/>
    <mergeCell ref="A8:A11"/>
    <mergeCell ref="E12:E15"/>
    <mergeCell ref="E8:E11"/>
    <mergeCell ref="A4:D4"/>
  </mergeCells>
  <dataValidations count="1">
    <dataValidation type="decimal" allowBlank="1" showErrorMessage="1" errorTitle="Ошибка" error="Допускается ввод только действительных чисел!" sqref="H9:L11">
      <formula1>-999999999999999000000000</formula1>
      <formula2>9.99999999999999E+23</formula2>
    </dataValidation>
  </dataValidation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2018-03-20T09:10:27Z</cp:lastPrinted>
  <dcterms:created xsi:type="dcterms:W3CDTF">2010-04-26T08:49:34Z</dcterms:created>
  <dcterms:modified xsi:type="dcterms:W3CDTF">2021-07-09T07:54:28Z</dcterms:modified>
  <cp:category/>
  <cp:version/>
  <cp:contentType/>
  <cp:contentStatus/>
</cp:coreProperties>
</file>